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ZMR\MR 32_2019 - Technické zajištění konference\Výzva s přílohami - finální\"/>
    </mc:Choice>
  </mc:AlternateContent>
  <bookViews>
    <workbookView xWindow="0" yWindow="0" windowWidth="28800" windowHeight="11700"/>
  </bookViews>
  <sheets>
    <sheet name="Konference" sheetId="1" r:id="rId1"/>
    <sheet name="Pantheon" sheetId="2" r:id="rId2"/>
    <sheet name="Celkova cena" sheetId="3" r:id="rId3"/>
  </sheets>
  <calcPr calcId="162913" calcMode="manual"/>
</workbook>
</file>

<file path=xl/calcChain.xml><?xml version="1.0" encoding="utf-8"?>
<calcChain xmlns="http://schemas.openxmlformats.org/spreadsheetml/2006/main">
  <c r="D4" i="3" l="1"/>
  <c r="E23" i="2"/>
  <c r="E38" i="1"/>
  <c r="F21" i="2" l="1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2"/>
  <c r="D6" i="3" l="1"/>
  <c r="D7" i="3" s="1"/>
  <c r="E25" i="2"/>
  <c r="E26" i="2" l="1"/>
  <c r="F4" i="1"/>
  <c r="E40" i="1" s="1"/>
  <c r="E41" i="1" s="1"/>
</calcChain>
</file>

<file path=xl/sharedStrings.xml><?xml version="1.0" encoding="utf-8"?>
<sst xmlns="http://schemas.openxmlformats.org/spreadsheetml/2006/main" count="204" uniqueCount="82">
  <si>
    <t>Předmět dílčího plnění</t>
  </si>
  <si>
    <t>Specifikace dílčího plnění</t>
  </si>
  <si>
    <t>Jednotka</t>
  </si>
  <si>
    <t>Počet jednotek</t>
  </si>
  <si>
    <t>Jednotková cena v Kč bez DPH</t>
  </si>
  <si>
    <t>Celková cena v Kč bez DPH</t>
  </si>
  <si>
    <t>Technické zajištění / video</t>
  </si>
  <si>
    <t>komplet</t>
  </si>
  <si>
    <t>Technické zajištění / zvuková aparatura</t>
  </si>
  <si>
    <t xml:space="preserve">Adekvátní zvukový aparát vyhovující pro účely ozvučení konference 
Ozvučení pro plochu dle plánku sálu
Preferované: L'acoustic, NEXO,d&amp;b
Včetně uvedení typu, počtu a  výkonu
Včetně obsluhy /stavby/deinstalace, dopravy  </t>
  </si>
  <si>
    <t>DOPLNIT TYP A VÝKON</t>
  </si>
  <si>
    <t xml:space="preserve">komplet </t>
  </si>
  <si>
    <t>Technické zajištění / světelná technika</t>
  </si>
  <si>
    <t xml:space="preserve">Osvětlení podia - ARRI 1kW 
Včetně obsluhy /stavby/deinstalace, dopravy  </t>
  </si>
  <si>
    <t>ks</t>
  </si>
  <si>
    <t xml:space="preserve">Osvětlení podia a sálu  - Robe Spiider WiFi
Včetně obsluhy /stavby/deinstalace, dopravy  </t>
  </si>
  <si>
    <t xml:space="preserve">Osvětlení podia a sálu  - Robe 150 
Včetně obsluhy /stavby/deinstalace, dopravy  </t>
  </si>
  <si>
    <t xml:space="preserve">Osvětlení podia a sálu  - Robe Pointe WiFi
Včetně obsluhy /stavby/deinstalace, dopravy  </t>
  </si>
  <si>
    <t xml:space="preserve">Výroba skleněného goba dle požadavků zadatele pro Robe Pointe
Včetně obsluhy /stavby/deinstalace, dopravy  </t>
  </si>
  <si>
    <t xml:space="preserve">Osvětlení podia a sálu  - Světelný pult, kabeláž  a příslušentví možností WiFi Robe
Včetně obsluhy /stavby/deinstalace, dopravy  </t>
  </si>
  <si>
    <t xml:space="preserve">DOPLNIT TYP </t>
  </si>
  <si>
    <t xml:space="preserve">Osvětlení  společenských prostor   - Robe PATT vč. dřevěných stativů
Včetně obsluhy /stavby/deinstalace, dopravy  </t>
  </si>
  <si>
    <t xml:space="preserve">Osvětlení  společenských prostor (raut) - Robe LEDWash 600 WiFi
Včetně obsluhy /stavby/deinstalace, dopravy  </t>
  </si>
  <si>
    <t xml:space="preserve">Osvětlení  společenských prostor - Světelný pult, kabeláž  a příslušentví možností WiFi Robe
Včetně obsluhy /stavby/deinstalace, dopravy  </t>
  </si>
  <si>
    <t xml:space="preserve">Osvětlení  vstupu budovy budovy 
Včetně obsluhy /stavby/deinstalace, dopravy  </t>
  </si>
  <si>
    <t xml:space="preserve">Technické zajištění </t>
  </si>
  <si>
    <t xml:space="preserve">Stativy a rigging v dostatečném počtu pro zavěšení uvedených světel ze země
Včetně obsluhy /stavby/deinstalace, dopravy  </t>
  </si>
  <si>
    <t xml:space="preserve">Silové kabely, rozvaděče, stmívače, kabelové přejezdy vhodné pro reprezentativní účely
Včetně obsluhy /stavby/deinstalace, dopravy  </t>
  </si>
  <si>
    <t>Vysílačky /radiostanice/ - vícekanálové, včetně nabíječek</t>
  </si>
  <si>
    <t xml:space="preserve">Distribuce WiFi signálu do prostor dle požadavků zadavatele
Včetně obsluhy /stavby/deinstalace, dopravy  </t>
  </si>
  <si>
    <t>Technické zajištění technické produkce</t>
  </si>
  <si>
    <t>Personální zajištění technické produkce</t>
  </si>
  <si>
    <t>Produkční příprava a zajištění technické stránky akce (příprava, objednání, realizace a kontrola výše poptávaného v průběhu akce) včetně specifikace počtu členů v týmu (dodavatel naceňuje kompletní poskytnutí služby)</t>
  </si>
  <si>
    <t>Služby stage managera ve dnech/v den stavby , v průběhu realizace a během deinstalace - koordinace instalace, deinstalace, technická koordinace (dodavatel naceňuje kompletní poskytnutí služby)</t>
  </si>
  <si>
    <t>Celková nabídková cena bez DPH</t>
  </si>
  <si>
    <t>Sazba DPH</t>
  </si>
  <si>
    <t>DPH celkem</t>
  </si>
  <si>
    <t>Celková nabídková cena s DPH</t>
  </si>
  <si>
    <t>*Dopravu definuje zadavatel jako dopravu na místo konání akce a následný odvoz po konci akce.</t>
  </si>
  <si>
    <t>**Stavba, deinstalace a obsluha jsou již obsaženy v nabídkové ceně a není možné je následně fakturovat.</t>
  </si>
  <si>
    <r>
      <rPr>
        <sz val="11"/>
        <color indexed="8"/>
        <rFont val="Calibri"/>
        <family val="2"/>
        <charset val="238"/>
      </rPr>
      <t xml:space="preserve">***Počet členů týmu - uvedení počtu členů týmů je dodavatel </t>
    </r>
    <r>
      <rPr>
        <u/>
        <sz val="11"/>
        <color indexed="8"/>
        <rFont val="Calibri"/>
        <family val="2"/>
        <charset val="238"/>
      </rPr>
      <t>povinen</t>
    </r>
    <r>
      <rPr>
        <sz val="11"/>
        <color indexed="8"/>
        <rFont val="Calibri"/>
        <family val="2"/>
        <charset val="238"/>
      </rPr>
      <t xml:space="preserve"> vyplnit, ale samotný údaj </t>
    </r>
    <r>
      <rPr>
        <u/>
        <sz val="11"/>
        <color indexed="8"/>
        <rFont val="Calibri"/>
        <family val="2"/>
        <charset val="238"/>
      </rPr>
      <t>není předmětem hodnocení</t>
    </r>
    <r>
      <rPr>
        <sz val="11"/>
        <color indexed="8"/>
        <rFont val="Calibri"/>
        <family val="2"/>
        <charset val="238"/>
      </rPr>
      <t xml:space="preserve"> a slouží zadavateli pouze jako informační údaj.</t>
    </r>
  </si>
  <si>
    <t>Dekorace / Scenografie</t>
  </si>
  <si>
    <t xml:space="preserve">Skirting podia řešen aplikací koberce ve stejné barvě na připravené dřevěné bednění. Odhadovaná plocha skirtu. 23x2m. Včetně  pokládky / spotřebního materiálu / deinstalace, dopravy </t>
  </si>
  <si>
    <t xml:space="preserve">Skirting nivtecového soklu pod led Obrazovku 10x1m řešen aplikací dekoračního moltonu v bílé barvě na připravený rám. (8m pod TV + 2x1m boky soklu)
Včetně  pokládky / spotřebního materiálu / deinstalace, dopravy </t>
  </si>
  <si>
    <t>Boční výkryt LED TV - (2ks 1x4m) dekorační molton v bílé barvě na dřevěném ztraceném rámu)</t>
  </si>
  <si>
    <t>Horizont / Výkryt pozadí v bílé barvě -  orientační rozměr 22x6 m řešeno saténovou oponou v úpravě Blackout, Nutno zajistit nezávislý trussing v šíři jeviště.</t>
  </si>
  <si>
    <t>DOPLNIT TYP, resp. dodat fotografii</t>
  </si>
  <si>
    <t xml:space="preserve">LED stěna 8x4m samostojná vč. příslušenství
včetně obsluhy /stavby/deinstalace, dopravy  </t>
  </si>
  <si>
    <t xml:space="preserve">Tlumočnické bezdrátové stanice a příslušenství (sluchátka)
Včetně obsluhy /stavby/deinstalace, dopravy  </t>
  </si>
  <si>
    <t xml:space="preserve">Režie pro tlumočení
Včetně obsluhy /stavby/deinstalace, dopravy  </t>
  </si>
  <si>
    <t>Premiově vyhlížející řečnický pult s možností umístění brandingu v bílé lesklé barvě.</t>
  </si>
  <si>
    <t>Technické zajištění  / tlumočení</t>
  </si>
  <si>
    <t>Náhledový monitor - kontrolní obrazovka pro speakery a časomíra</t>
  </si>
  <si>
    <t>Videorežie, 2x profesionální prezentér
Včetně obsluhy, stavby/deinstalace, dopravy</t>
  </si>
  <si>
    <t xml:space="preserve">Mixážní pult
4x odposlechové monitory, 
8x bezdrátové mikrofony hand
8x bezdrátové mikrofony head
linka pro streaming
kabeláž a příslušenství v dostatečném počtu 
Včetně obsluhy /stavby/deinstalace, dopravy  </t>
  </si>
  <si>
    <t xml:space="preserve">3 ks tlumočnické kabiny typu ISO s celkovými šesti místy pro tlumočení v celkové maximální velikosti 8x2m. Včetně 6ks lampiček a 6ks sluchátek pro tlumočnice (preferovaný typ Bosh nebo Sennheiser) 
Včetně obsluhy /stavby/deinstalace, dopravy  </t>
  </si>
  <si>
    <t>FOH - odbavení zvuku, světel, videa a tlumočení</t>
  </si>
  <si>
    <t>DOPLNIT SPECIFIKACI POČTU ČLENŮ TÝMU</t>
  </si>
  <si>
    <t>Koberec na podium - alespoň 3mm výška vlasu. Barva středně modrá např Revexpo 1349. Co nejblíže odstínu Pantone 281.
Včetně  pokládky / spotřebního materiálu / deinstalace, dopravy  - rozměr podia orientační - 23x6m</t>
  </si>
  <si>
    <t xml:space="preserve">Podium: Premiově vyhlížející obdélníkový stůl v bílém lesku - výška 70-80cm a 6x křesílka pro debatu / řečníky </t>
  </si>
  <si>
    <t xml:space="preserve">Foyer - studio Plus: Premiově vyhlížející obdélníkový stůl v bílém lesku - výška 70-80cm a 4x křesílka pro debatu / řečníky </t>
  </si>
  <si>
    <t>Technické zajištění / Pódium</t>
  </si>
  <si>
    <t>Pódium typu NIVTEC 3x 3 m / nohy - výška pódia 0,4 m /včetně vykrytí a koberce (černá), 1x schody, podkládka pod podium
Včetně obsluhy, stavby/deinstalace, dopravy</t>
  </si>
  <si>
    <t xml:space="preserve">Adekvátní zvukový aparát vyhovující pro účely ozvučení společenské večeře v prostorách Panteonu
Ozvučení pro plochu dle plánku a s ohledem na interprety akce 
Preferované: L'acoustic KIWA, NEXO, d&amp;b
Včetně uvedení typu, počtu a  výkonu
Včetně obsluhy /stavby/deinstalace, dopravy  </t>
  </si>
  <si>
    <t xml:space="preserve">Mixážní pult,  bezdrátové mikrofony hand pro tři mluvčí - proslov, host,tlumočnice;  mikrofony pro smyčcový kvartet (prim, sekund, viola, violoncello), kabeláž a příslušenství.
Včetně obsluhy /stavby/deinstalace, dopravy  </t>
  </si>
  <si>
    <t xml:space="preserve">Osvětlení podia a večeře  ARRI 1kW 
Včetně obsluhy /stavby/deinstalace, dopravy  </t>
  </si>
  <si>
    <t xml:space="preserve">Osvětlení podia a večeře - Robe Spiider WiFi
Včetně obsluhy /stavby/deinstalace, dopravy  </t>
  </si>
  <si>
    <t xml:space="preserve">Osvětlení  podia a večeře  - Robe PATT vč. dřevěných stativů
Včetně obsluhy /stavby/deinstalace, dopravy  </t>
  </si>
  <si>
    <t xml:space="preserve">Osvětlení  společenských prostor - Robe LEDWash 600 WiFi
Včetně obsluhy /stavby/deinstalace, dopravy  </t>
  </si>
  <si>
    <t xml:space="preserve">Světelný pult, kabeláž  a příslušentví možností WiFi Robe
Včetně obsluhy /stavby/deinstalace, dopravy  </t>
  </si>
  <si>
    <t xml:space="preserve">Silové kabely, rozvaděče, stmívače, kabelové přejezdy  vhodné pro reprezentativní účely
Včetně obsluhy /stavby/deinstalace, dopravy  </t>
  </si>
  <si>
    <t xml:space="preserve">Zátěžový koberec pro návoz techniky
Včetně obsluhy /stavby/deinstalace, dopravy  </t>
  </si>
  <si>
    <t>Orientační počet osob pro potřeby  ↓ zadavatele ↓***</t>
  </si>
  <si>
    <t>DOPLNIT</t>
  </si>
  <si>
    <t>FOH - odbavení zvuku, světel (obsluha)</t>
  </si>
  <si>
    <t>židle bez područky</t>
  </si>
  <si>
    <t>notový pult</t>
  </si>
  <si>
    <t>lampičky na notový pult</t>
  </si>
  <si>
    <r>
      <rPr>
        <sz val="11"/>
        <color indexed="8"/>
        <rFont val="Calibri"/>
        <family val="2"/>
        <charset val="238"/>
      </rPr>
      <t xml:space="preserve">***Počet členů týmu - uvedení počtu členů týmů je dodavatel </t>
    </r>
    <r>
      <rPr>
        <b/>
        <u/>
        <sz val="11"/>
        <color rgb="FF000000"/>
        <rFont val="Calibri"/>
        <family val="2"/>
        <charset val="238"/>
      </rPr>
      <t>povinen</t>
    </r>
    <r>
      <rPr>
        <sz val="11"/>
        <color indexed="8"/>
        <rFont val="Calibri"/>
        <family val="2"/>
        <charset val="238"/>
      </rPr>
      <t xml:space="preserve"> vyplnit, ale samotný údaj </t>
    </r>
    <r>
      <rPr>
        <b/>
        <u/>
        <sz val="11"/>
        <color rgb="FF000000"/>
        <rFont val="Calibri"/>
        <family val="2"/>
        <charset val="238"/>
      </rPr>
      <t>není předmětem hodnocení</t>
    </r>
    <r>
      <rPr>
        <sz val="11"/>
        <color indexed="8"/>
        <rFont val="Calibri"/>
        <family val="2"/>
        <charset val="238"/>
      </rPr>
      <t xml:space="preserve"> a slouží zadavateli pouze jako informační údaj.</t>
    </r>
  </si>
  <si>
    <t xml:space="preserve">Celková nabídková cena </t>
  </si>
  <si>
    <t>Příloha č. 2 - Tabulka pro výpočet nabídkové ceny_konference</t>
  </si>
  <si>
    <t>Příloha č. 2 - Tabulka pro výpočet nabídkové ceny_Pantheon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</si>
</sst>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indexed="8"/>
      <name val="Calibri"/>
    </font>
    <font>
      <u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b/>
      <u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 style="thin">
        <color indexed="10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96">
    <xf numFmtId="0" fontId="0" fillId="0" borderId="0" xfId="0" applyFont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2" borderId="4" xfId="0" applyFont="1" applyFill="1" applyBorder="1" applyAlignment="1">
      <alignment vertical="center" wrapText="1"/>
    </xf>
    <xf numFmtId="0" fontId="0" fillId="0" borderId="0" xfId="0" applyNumberFormat="1" applyFont="1" applyAlignment="1"/>
    <xf numFmtId="0" fontId="0" fillId="0" borderId="11" xfId="0" applyFont="1" applyBorder="1" applyAlignment="1"/>
    <xf numFmtId="0" fontId="0" fillId="0" borderId="12" xfId="0" applyFont="1" applyBorder="1" applyAlignment="1"/>
    <xf numFmtId="0" fontId="0" fillId="0" borderId="13" xfId="0" applyFont="1" applyBorder="1" applyAlignment="1"/>
    <xf numFmtId="0" fontId="0" fillId="0" borderId="15" xfId="0" applyFont="1" applyBorder="1" applyAlignment="1"/>
    <xf numFmtId="0" fontId="0" fillId="0" borderId="17" xfId="0" applyFont="1" applyBorder="1" applyAlignment="1"/>
    <xf numFmtId="49" fontId="2" fillId="2" borderId="18" xfId="0" applyNumberFormat="1" applyFont="1" applyFill="1" applyBorder="1" applyAlignment="1">
      <alignment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wrapText="1"/>
    </xf>
    <xf numFmtId="0" fontId="0" fillId="0" borderId="19" xfId="0" applyFont="1" applyBorder="1" applyAlignment="1"/>
    <xf numFmtId="0" fontId="0" fillId="0" borderId="20" xfId="0" applyFont="1" applyBorder="1" applyAlignment="1"/>
    <xf numFmtId="49" fontId="0" fillId="2" borderId="21" xfId="0" applyNumberFormat="1" applyFont="1" applyFill="1" applyBorder="1" applyAlignment="1">
      <alignment vertical="center" wrapText="1"/>
    </xf>
    <xf numFmtId="49" fontId="0" fillId="2" borderId="23" xfId="0" applyNumberFormat="1" applyFont="1" applyFill="1" applyBorder="1" applyAlignment="1">
      <alignment vertical="center" wrapText="1"/>
    </xf>
    <xf numFmtId="49" fontId="0" fillId="2" borderId="24" xfId="0" applyNumberFormat="1" applyFont="1" applyFill="1" applyBorder="1" applyAlignment="1">
      <alignment horizontal="center" vertical="center"/>
    </xf>
    <xf numFmtId="0" fontId="0" fillId="2" borderId="24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/>
    <xf numFmtId="49" fontId="4" fillId="2" borderId="24" xfId="0" applyNumberFormat="1" applyFont="1" applyFill="1" applyBorder="1" applyAlignment="1">
      <alignment vertical="center" wrapText="1"/>
    </xf>
    <xf numFmtId="49" fontId="2" fillId="2" borderId="25" xfId="0" applyNumberFormat="1" applyFont="1" applyFill="1" applyBorder="1" applyAlignment="1">
      <alignment vertical="center" wrapText="1"/>
    </xf>
    <xf numFmtId="0" fontId="0" fillId="0" borderId="27" xfId="0" applyFont="1" applyBorder="1" applyAlignment="1"/>
    <xf numFmtId="0" fontId="0" fillId="0" borderId="14" xfId="0" applyFont="1" applyBorder="1" applyAlignment="1"/>
    <xf numFmtId="0" fontId="0" fillId="0" borderId="28" xfId="0" applyFont="1" applyBorder="1" applyAlignment="1"/>
    <xf numFmtId="0" fontId="0" fillId="0" borderId="29" xfId="0" applyFont="1" applyBorder="1" applyAlignment="1"/>
    <xf numFmtId="164" fontId="0" fillId="2" borderId="22" xfId="0" applyNumberFormat="1" applyFont="1" applyFill="1" applyBorder="1" applyAlignment="1">
      <alignment vertical="center"/>
    </xf>
    <xf numFmtId="164" fontId="0" fillId="4" borderId="35" xfId="0" applyNumberFormat="1" applyFont="1" applyFill="1" applyBorder="1" applyAlignment="1" applyProtection="1">
      <alignment vertical="center"/>
      <protection locked="0"/>
    </xf>
    <xf numFmtId="49" fontId="0" fillId="2" borderId="32" xfId="0" applyNumberFormat="1" applyFont="1" applyFill="1" applyBorder="1" applyAlignment="1">
      <alignment vertical="center" wrapText="1"/>
    </xf>
    <xf numFmtId="49" fontId="0" fillId="2" borderId="32" xfId="0" applyNumberFormat="1" applyFont="1" applyFill="1" applyBorder="1" applyAlignment="1">
      <alignment horizontal="center" vertical="center"/>
    </xf>
    <xf numFmtId="49" fontId="0" fillId="2" borderId="34" xfId="0" applyNumberFormat="1" applyFont="1" applyFill="1" applyBorder="1" applyAlignment="1">
      <alignment vertical="center" wrapText="1"/>
    </xf>
    <xf numFmtId="49" fontId="0" fillId="2" borderId="35" xfId="0" applyNumberFormat="1" applyFont="1" applyFill="1" applyBorder="1" applyAlignment="1">
      <alignment vertical="center" wrapText="1"/>
    </xf>
    <xf numFmtId="49" fontId="0" fillId="2" borderId="35" xfId="0" applyNumberFormat="1" applyFont="1" applyFill="1" applyBorder="1" applyAlignment="1">
      <alignment horizontal="center" vertical="center"/>
    </xf>
    <xf numFmtId="0" fontId="0" fillId="2" borderId="35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vertical="center" wrapText="1"/>
    </xf>
    <xf numFmtId="49" fontId="4" fillId="2" borderId="35" xfId="0" applyNumberFormat="1" applyFont="1" applyFill="1" applyBorder="1" applyAlignment="1">
      <alignment vertical="center" wrapText="1"/>
    </xf>
    <xf numFmtId="49" fontId="4" fillId="2" borderId="35" xfId="0" applyNumberFormat="1" applyFont="1" applyFill="1" applyBorder="1" applyAlignment="1">
      <alignment horizontal="center" vertical="center"/>
    </xf>
    <xf numFmtId="49" fontId="0" fillId="0" borderId="34" xfId="0" applyNumberFormat="1" applyFont="1" applyFill="1" applyBorder="1" applyAlignment="1">
      <alignment vertical="center" wrapText="1"/>
    </xf>
    <xf numFmtId="49" fontId="4" fillId="0" borderId="35" xfId="0" applyNumberFormat="1" applyFont="1" applyFill="1" applyBorder="1" applyAlignment="1">
      <alignment vertical="center" wrapText="1"/>
    </xf>
    <xf numFmtId="164" fontId="0" fillId="2" borderId="47" xfId="0" applyNumberFormat="1" applyFont="1" applyFill="1" applyBorder="1" applyAlignment="1">
      <alignment vertical="center"/>
    </xf>
    <xf numFmtId="164" fontId="0" fillId="0" borderId="20" xfId="0" applyNumberFormat="1" applyFont="1" applyBorder="1" applyAlignment="1"/>
    <xf numFmtId="0" fontId="0" fillId="0" borderId="1" xfId="0" applyFont="1" applyBorder="1" applyAlignme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right" vertical="center" wrapText="1"/>
    </xf>
    <xf numFmtId="0" fontId="0" fillId="2" borderId="7" xfId="0" applyFont="1" applyFill="1" applyBorder="1" applyAlignment="1">
      <alignment horizontal="right" vertical="center" wrapText="1"/>
    </xf>
    <xf numFmtId="164" fontId="0" fillId="2" borderId="10" xfId="0" applyNumberFormat="1" applyFont="1" applyFill="1" applyBorder="1" applyAlignment="1">
      <alignment horizontal="right" vertical="center" wrapText="1"/>
    </xf>
    <xf numFmtId="49" fontId="0" fillId="2" borderId="5" xfId="0" applyNumberFormat="1" applyFont="1" applyFill="1" applyBorder="1" applyAlignment="1">
      <alignment horizontal="right" vertical="center" wrapText="1"/>
    </xf>
    <xf numFmtId="0" fontId="0" fillId="2" borderId="5" xfId="0" applyFont="1" applyFill="1" applyBorder="1" applyAlignment="1">
      <alignment horizontal="right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9" fontId="0" fillId="2" borderId="10" xfId="0" applyNumberFormat="1" applyFont="1" applyFill="1" applyBorder="1" applyAlignment="1">
      <alignment horizontal="right" vertical="center" wrapText="1"/>
    </xf>
    <xf numFmtId="0" fontId="0" fillId="2" borderId="10" xfId="0" applyFont="1" applyFill="1" applyBorder="1" applyAlignment="1">
      <alignment horizontal="right" vertical="center" wrapText="1"/>
    </xf>
    <xf numFmtId="164" fontId="0" fillId="2" borderId="9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/>
    <xf numFmtId="10" fontId="0" fillId="4" borderId="41" xfId="0" applyNumberFormat="1" applyFill="1" applyBorder="1" applyAlignment="1" applyProtection="1">
      <alignment horizontal="right" vertical="center" wrapText="1"/>
      <protection locked="0"/>
    </xf>
    <xf numFmtId="49" fontId="4" fillId="3" borderId="26" xfId="0" applyNumberFormat="1" applyFont="1" applyFill="1" applyBorder="1" applyAlignment="1" applyProtection="1">
      <alignment horizontal="center" vertical="center"/>
      <protection locked="0"/>
    </xf>
    <xf numFmtId="164" fontId="0" fillId="3" borderId="32" xfId="0" applyNumberFormat="1" applyFont="1" applyFill="1" applyBorder="1" applyAlignment="1" applyProtection="1">
      <alignment vertical="center"/>
      <protection locked="0"/>
    </xf>
    <xf numFmtId="164" fontId="0" fillId="3" borderId="46" xfId="0" applyNumberFormat="1" applyFont="1" applyFill="1" applyBorder="1" applyAlignment="1" applyProtection="1">
      <alignment vertical="center"/>
      <protection locked="0"/>
    </xf>
    <xf numFmtId="49" fontId="4" fillId="3" borderId="16" xfId="0" applyNumberFormat="1" applyFont="1" applyFill="1" applyBorder="1" applyAlignment="1" applyProtection="1">
      <alignment horizontal="center" vertical="center"/>
      <protection locked="0"/>
    </xf>
    <xf numFmtId="10" fontId="0" fillId="3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6" xfId="0" applyNumberFormat="1" applyFont="1" applyFill="1" applyBorder="1" applyAlignment="1" applyProtection="1">
      <alignment horizontal="center" vertical="center"/>
      <protection locked="0"/>
    </xf>
    <xf numFmtId="49" fontId="0" fillId="3" borderId="3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Font="1" applyAlignment="1" applyProtection="1"/>
    <xf numFmtId="0" fontId="7" fillId="0" borderId="31" xfId="0" applyFont="1" applyBorder="1" applyAlignment="1" applyProtection="1">
      <alignment vertical="center" wrapText="1"/>
    </xf>
    <xf numFmtId="0" fontId="7" fillId="0" borderId="32" xfId="0" applyFont="1" applyBorder="1" applyAlignment="1" applyProtection="1">
      <alignment vertical="center" wrapText="1"/>
    </xf>
    <xf numFmtId="0" fontId="7" fillId="0" borderId="33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34" xfId="0" applyFont="1" applyBorder="1" applyAlignment="1" applyProtection="1">
      <alignment vertical="center" wrapText="1"/>
    </xf>
    <xf numFmtId="0" fontId="0" fillId="0" borderId="35" xfId="0" applyFont="1" applyBorder="1" applyAlignment="1" applyProtection="1">
      <alignment vertical="center" wrapText="1"/>
    </xf>
    <xf numFmtId="0" fontId="0" fillId="0" borderId="35" xfId="0" applyFont="1" applyBorder="1" applyAlignment="1" applyProtection="1">
      <alignment horizontal="center" vertical="center"/>
    </xf>
    <xf numFmtId="164" fontId="0" fillId="0" borderId="36" xfId="0" applyNumberFormat="1" applyFont="1" applyBorder="1" applyAlignment="1" applyProtection="1">
      <alignment vertical="center"/>
    </xf>
    <xf numFmtId="0" fontId="8" fillId="0" borderId="35" xfId="0" applyFont="1" applyBorder="1" applyAlignment="1" applyProtection="1">
      <alignment vertical="center" wrapText="1"/>
    </xf>
    <xf numFmtId="0" fontId="0" fillId="0" borderId="34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7" fillId="0" borderId="37" xfId="0" applyFont="1" applyBorder="1" applyAlignment="1" applyProtection="1">
      <alignment horizontal="center" vertical="center" wrapText="1"/>
    </xf>
    <xf numFmtId="0" fontId="0" fillId="0" borderId="35" xfId="0" applyFont="1" applyFill="1" applyBorder="1" applyAlignment="1" applyProtection="1">
      <alignment vertical="center" wrapText="1"/>
    </xf>
    <xf numFmtId="0" fontId="0" fillId="0" borderId="35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0" fillId="0" borderId="38" xfId="0" applyFont="1" applyBorder="1" applyAlignment="1" applyProtection="1">
      <alignment horizontal="right" vertical="center" wrapText="1"/>
    </xf>
    <xf numFmtId="164" fontId="0" fillId="0" borderId="39" xfId="0" applyNumberFormat="1" applyBorder="1" applyAlignment="1" applyProtection="1">
      <alignment horizontal="right" vertical="center" wrapText="1"/>
    </xf>
    <xf numFmtId="0" fontId="0" fillId="0" borderId="40" xfId="0" applyFont="1" applyBorder="1" applyAlignment="1" applyProtection="1">
      <alignment horizontal="right" vertical="center" wrapText="1"/>
    </xf>
    <xf numFmtId="164" fontId="0" fillId="0" borderId="41" xfId="0" applyNumberFormat="1" applyBorder="1" applyAlignment="1" applyProtection="1">
      <alignment horizontal="right" vertical="center" wrapText="1"/>
    </xf>
    <xf numFmtId="0" fontId="0" fillId="0" borderId="42" xfId="0" applyFont="1" applyBorder="1" applyAlignment="1" applyProtection="1">
      <alignment horizontal="right" vertical="center" wrapText="1"/>
    </xf>
    <xf numFmtId="164" fontId="0" fillId="0" borderId="43" xfId="0" applyNumberFormat="1" applyBorder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/>
    <xf numFmtId="0" fontId="7" fillId="5" borderId="37" xfId="0" applyFont="1" applyFill="1" applyBorder="1" applyAlignment="1" applyProtection="1">
      <alignment horizontal="center" vertical="center"/>
      <protection locked="0"/>
    </xf>
    <xf numFmtId="0" fontId="7" fillId="5" borderId="37" xfId="0" applyFont="1" applyFill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/>
    </xf>
    <xf numFmtId="0" fontId="0" fillId="0" borderId="45" xfId="0" applyFont="1" applyBorder="1" applyAlignment="1" applyProtection="1">
      <alignment horizontal="center"/>
    </xf>
    <xf numFmtId="0" fontId="0" fillId="0" borderId="30" xfId="0" applyFont="1" applyBorder="1" applyAlignment="1" applyProtection="1">
      <alignment horizontal="center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F00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showGridLines="0" tabSelected="1" topLeftCell="A4" zoomScaleNormal="100" workbookViewId="0">
      <selection activeCell="G7" sqref="G7"/>
    </sheetView>
  </sheetViews>
  <sheetFormatPr defaultColWidth="8.85546875" defaultRowHeight="15" customHeight="1" x14ac:dyDescent="0.25"/>
  <cols>
    <col min="1" max="1" width="24" style="4" customWidth="1"/>
    <col min="2" max="2" width="78" style="4" customWidth="1"/>
    <col min="3" max="3" width="24.42578125" style="4" customWidth="1"/>
    <col min="4" max="4" width="12.42578125" style="4" customWidth="1"/>
    <col min="5" max="5" width="18.42578125" style="4" customWidth="1"/>
    <col min="6" max="6" width="18.140625" style="4" customWidth="1"/>
    <col min="7" max="7" width="32.42578125" style="4" customWidth="1"/>
    <col min="8" max="256" width="8.85546875" style="4" customWidth="1"/>
  </cols>
  <sheetData>
    <row r="1" spans="1:7" ht="15" customHeight="1" x14ac:dyDescent="0.25">
      <c r="A1" s="42" t="s">
        <v>80</v>
      </c>
      <c r="B1" s="43"/>
      <c r="C1" s="43"/>
      <c r="D1" s="43"/>
      <c r="E1" s="43"/>
      <c r="F1" s="43"/>
      <c r="G1" s="6"/>
    </row>
    <row r="2" spans="1:7" ht="15.95" customHeight="1" thickBot="1" x14ac:dyDescent="0.3">
      <c r="A2" s="6"/>
      <c r="B2" s="6"/>
      <c r="C2" s="6"/>
      <c r="D2" s="6"/>
      <c r="E2" s="6"/>
      <c r="F2" s="22"/>
      <c r="G2" s="23"/>
    </row>
    <row r="3" spans="1:7" ht="44.45" customHeight="1" thickBot="1" x14ac:dyDescent="0.3">
      <c r="A3" s="10" t="s">
        <v>0</v>
      </c>
      <c r="B3" s="10" t="s">
        <v>1</v>
      </c>
      <c r="C3" s="11" t="s">
        <v>2</v>
      </c>
      <c r="D3" s="10" t="s">
        <v>3</v>
      </c>
      <c r="E3" s="10" t="s">
        <v>4</v>
      </c>
      <c r="F3" s="21" t="s">
        <v>5</v>
      </c>
      <c r="G3" s="23"/>
    </row>
    <row r="4" spans="1:7" ht="32.1" customHeight="1" thickBot="1" x14ac:dyDescent="0.3">
      <c r="A4" s="15" t="s">
        <v>6</v>
      </c>
      <c r="B4" s="28" t="s">
        <v>47</v>
      </c>
      <c r="C4" s="29" t="s">
        <v>7</v>
      </c>
      <c r="D4" s="33">
        <v>1</v>
      </c>
      <c r="E4" s="58">
        <v>0</v>
      </c>
      <c r="F4" s="26">
        <f t="shared" ref="F4" si="0">E4*D4</f>
        <v>0</v>
      </c>
      <c r="G4" s="24"/>
    </row>
    <row r="5" spans="1:7" ht="33" customHeight="1" thickBot="1" x14ac:dyDescent="0.3">
      <c r="A5" s="30" t="s">
        <v>6</v>
      </c>
      <c r="B5" s="31" t="s">
        <v>53</v>
      </c>
      <c r="C5" s="32" t="s">
        <v>7</v>
      </c>
      <c r="D5" s="33">
        <v>1</v>
      </c>
      <c r="E5" s="58">
        <v>0</v>
      </c>
      <c r="F5" s="26">
        <f t="shared" ref="F5:F36" si="1">E5*D5</f>
        <v>0</v>
      </c>
      <c r="G5" s="24"/>
    </row>
    <row r="6" spans="1:7" ht="33" customHeight="1" thickBot="1" x14ac:dyDescent="0.3">
      <c r="A6" s="34" t="s">
        <v>6</v>
      </c>
      <c r="B6" s="35" t="s">
        <v>52</v>
      </c>
      <c r="C6" s="36" t="s">
        <v>14</v>
      </c>
      <c r="D6" s="33">
        <v>2</v>
      </c>
      <c r="E6" s="58">
        <v>0</v>
      </c>
      <c r="F6" s="26">
        <f t="shared" si="1"/>
        <v>0</v>
      </c>
      <c r="G6" s="25"/>
    </row>
    <row r="7" spans="1:7" ht="99.75" customHeight="1" thickBot="1" x14ac:dyDescent="0.3">
      <c r="A7" s="30" t="s">
        <v>8</v>
      </c>
      <c r="B7" s="31" t="s">
        <v>9</v>
      </c>
      <c r="C7" s="32" t="s">
        <v>7</v>
      </c>
      <c r="D7" s="33">
        <v>1</v>
      </c>
      <c r="E7" s="58">
        <v>0</v>
      </c>
      <c r="F7" s="26">
        <f t="shared" si="1"/>
        <v>0</v>
      </c>
      <c r="G7" s="64" t="s">
        <v>10</v>
      </c>
    </row>
    <row r="8" spans="1:7" ht="114.95" customHeight="1" thickBot="1" x14ac:dyDescent="0.3">
      <c r="A8" s="30" t="s">
        <v>8</v>
      </c>
      <c r="B8" s="31" t="s">
        <v>54</v>
      </c>
      <c r="C8" s="32" t="s">
        <v>11</v>
      </c>
      <c r="D8" s="33">
        <v>1</v>
      </c>
      <c r="E8" s="58">
        <v>0</v>
      </c>
      <c r="F8" s="26">
        <f t="shared" si="1"/>
        <v>0</v>
      </c>
      <c r="G8" s="57" t="s">
        <v>10</v>
      </c>
    </row>
    <row r="9" spans="1:7" ht="41.25" customHeight="1" thickBot="1" x14ac:dyDescent="0.3">
      <c r="A9" s="30" t="s">
        <v>12</v>
      </c>
      <c r="B9" s="31" t="s">
        <v>13</v>
      </c>
      <c r="C9" s="32" t="s">
        <v>14</v>
      </c>
      <c r="D9" s="33">
        <v>6</v>
      </c>
      <c r="E9" s="58">
        <v>0</v>
      </c>
      <c r="F9" s="26">
        <f t="shared" si="1"/>
        <v>0</v>
      </c>
      <c r="G9" s="9"/>
    </row>
    <row r="10" spans="1:7" ht="44.25" customHeight="1" thickBot="1" x14ac:dyDescent="0.3">
      <c r="A10" s="30" t="s">
        <v>12</v>
      </c>
      <c r="B10" s="31" t="s">
        <v>15</v>
      </c>
      <c r="C10" s="32" t="s">
        <v>14</v>
      </c>
      <c r="D10" s="33">
        <v>20</v>
      </c>
      <c r="E10" s="58">
        <v>0</v>
      </c>
      <c r="F10" s="26">
        <f t="shared" si="1"/>
        <v>0</v>
      </c>
      <c r="G10" s="5"/>
    </row>
    <row r="11" spans="1:7" ht="60.75" customHeight="1" thickBot="1" x14ac:dyDescent="0.3">
      <c r="A11" s="30" t="s">
        <v>12</v>
      </c>
      <c r="B11" s="31" t="s">
        <v>16</v>
      </c>
      <c r="C11" s="32" t="s">
        <v>14</v>
      </c>
      <c r="D11" s="33">
        <v>10</v>
      </c>
      <c r="E11" s="58">
        <v>0</v>
      </c>
      <c r="F11" s="26">
        <f t="shared" si="1"/>
        <v>0</v>
      </c>
      <c r="G11" s="5"/>
    </row>
    <row r="12" spans="1:7" ht="60" customHeight="1" thickBot="1" x14ac:dyDescent="0.3">
      <c r="A12" s="30" t="s">
        <v>12</v>
      </c>
      <c r="B12" s="31" t="s">
        <v>17</v>
      </c>
      <c r="C12" s="32" t="s">
        <v>14</v>
      </c>
      <c r="D12" s="33">
        <v>4</v>
      </c>
      <c r="E12" s="58">
        <v>0</v>
      </c>
      <c r="F12" s="26">
        <f t="shared" si="1"/>
        <v>0</v>
      </c>
      <c r="G12" s="5"/>
    </row>
    <row r="13" spans="1:7" ht="61.5" customHeight="1" thickBot="1" x14ac:dyDescent="0.3">
      <c r="A13" s="30" t="s">
        <v>12</v>
      </c>
      <c r="B13" s="31" t="s">
        <v>18</v>
      </c>
      <c r="C13" s="32" t="s">
        <v>14</v>
      </c>
      <c r="D13" s="33">
        <v>4</v>
      </c>
      <c r="E13" s="58">
        <v>0</v>
      </c>
      <c r="F13" s="26">
        <f t="shared" si="1"/>
        <v>0</v>
      </c>
      <c r="G13" s="8"/>
    </row>
    <row r="14" spans="1:7" ht="56.25" customHeight="1" thickBot="1" x14ac:dyDescent="0.3">
      <c r="A14" s="30" t="s">
        <v>12</v>
      </c>
      <c r="B14" s="31" t="s">
        <v>19</v>
      </c>
      <c r="C14" s="32" t="s">
        <v>11</v>
      </c>
      <c r="D14" s="33">
        <v>1</v>
      </c>
      <c r="E14" s="58">
        <v>0</v>
      </c>
      <c r="F14" s="26">
        <f t="shared" si="1"/>
        <v>0</v>
      </c>
      <c r="G14" s="63" t="s">
        <v>20</v>
      </c>
    </row>
    <row r="15" spans="1:7" ht="60.75" customHeight="1" thickBot="1" x14ac:dyDescent="0.3">
      <c r="A15" s="37" t="s">
        <v>12</v>
      </c>
      <c r="B15" s="31" t="s">
        <v>21</v>
      </c>
      <c r="C15" s="32" t="s">
        <v>14</v>
      </c>
      <c r="D15" s="33">
        <v>4</v>
      </c>
      <c r="E15" s="58">
        <v>0</v>
      </c>
      <c r="F15" s="26">
        <f t="shared" si="1"/>
        <v>0</v>
      </c>
      <c r="G15" s="9"/>
    </row>
    <row r="16" spans="1:7" ht="57.75" customHeight="1" thickBot="1" x14ac:dyDescent="0.3">
      <c r="A16" s="37" t="s">
        <v>12</v>
      </c>
      <c r="B16" s="31" t="s">
        <v>22</v>
      </c>
      <c r="C16" s="32" t="s">
        <v>14</v>
      </c>
      <c r="D16" s="33">
        <v>10</v>
      </c>
      <c r="E16" s="58">
        <v>0</v>
      </c>
      <c r="F16" s="26">
        <f t="shared" si="1"/>
        <v>0</v>
      </c>
      <c r="G16" s="5"/>
    </row>
    <row r="17" spans="1:8" ht="48" customHeight="1" thickBot="1" x14ac:dyDescent="0.3">
      <c r="A17" s="30" t="s">
        <v>12</v>
      </c>
      <c r="B17" s="31" t="s">
        <v>23</v>
      </c>
      <c r="C17" s="32" t="s">
        <v>11</v>
      </c>
      <c r="D17" s="33">
        <v>1</v>
      </c>
      <c r="E17" s="58">
        <v>0</v>
      </c>
      <c r="F17" s="26">
        <f t="shared" si="1"/>
        <v>0</v>
      </c>
      <c r="G17" s="63" t="s">
        <v>20</v>
      </c>
    </row>
    <row r="18" spans="1:8" ht="44.25" customHeight="1" thickBot="1" x14ac:dyDescent="0.3">
      <c r="A18" s="30" t="s">
        <v>12</v>
      </c>
      <c r="B18" s="31" t="s">
        <v>24</v>
      </c>
      <c r="C18" s="32" t="s">
        <v>7</v>
      </c>
      <c r="D18" s="33">
        <v>1</v>
      </c>
      <c r="E18" s="58">
        <v>0</v>
      </c>
      <c r="F18" s="26">
        <f t="shared" si="1"/>
        <v>0</v>
      </c>
      <c r="G18" s="9"/>
    </row>
    <row r="19" spans="1:8" ht="45" customHeight="1" thickBot="1" x14ac:dyDescent="0.3">
      <c r="A19" s="30" t="s">
        <v>25</v>
      </c>
      <c r="B19" s="31" t="s">
        <v>26</v>
      </c>
      <c r="C19" s="32" t="s">
        <v>7</v>
      </c>
      <c r="D19" s="33">
        <v>1</v>
      </c>
      <c r="E19" s="58">
        <v>0</v>
      </c>
      <c r="F19" s="26">
        <f t="shared" si="1"/>
        <v>0</v>
      </c>
      <c r="G19" s="5"/>
    </row>
    <row r="20" spans="1:8" ht="44.25" customHeight="1" thickBot="1" x14ac:dyDescent="0.3">
      <c r="A20" s="30" t="s">
        <v>51</v>
      </c>
      <c r="B20" s="38" t="s">
        <v>55</v>
      </c>
      <c r="C20" s="32" t="s">
        <v>7</v>
      </c>
      <c r="D20" s="33">
        <v>1</v>
      </c>
      <c r="E20" s="58">
        <v>0</v>
      </c>
      <c r="F20" s="26">
        <f t="shared" si="1"/>
        <v>0</v>
      </c>
      <c r="G20" s="8"/>
      <c r="H20" s="19"/>
    </row>
    <row r="21" spans="1:8" ht="39.75" customHeight="1" thickBot="1" x14ac:dyDescent="0.3">
      <c r="A21" s="30" t="s">
        <v>51</v>
      </c>
      <c r="B21" s="35" t="s">
        <v>48</v>
      </c>
      <c r="C21" s="32" t="s">
        <v>14</v>
      </c>
      <c r="D21" s="33">
        <v>320</v>
      </c>
      <c r="E21" s="58">
        <v>0</v>
      </c>
      <c r="F21" s="26">
        <f t="shared" si="1"/>
        <v>0</v>
      </c>
      <c r="G21" s="63" t="s">
        <v>20</v>
      </c>
      <c r="H21" s="19"/>
    </row>
    <row r="22" spans="1:8" ht="33" customHeight="1" thickBot="1" x14ac:dyDescent="0.3">
      <c r="A22" s="30" t="s">
        <v>51</v>
      </c>
      <c r="B22" s="35" t="s">
        <v>49</v>
      </c>
      <c r="C22" s="32" t="s">
        <v>11</v>
      </c>
      <c r="D22" s="33">
        <v>1</v>
      </c>
      <c r="E22" s="58">
        <v>0</v>
      </c>
      <c r="F22" s="26">
        <f t="shared" si="1"/>
        <v>0</v>
      </c>
      <c r="G22" s="63" t="s">
        <v>20</v>
      </c>
      <c r="H22" s="19"/>
    </row>
    <row r="23" spans="1:8" ht="46.5" customHeight="1" thickBot="1" x14ac:dyDescent="0.3">
      <c r="A23" s="30" t="s">
        <v>25</v>
      </c>
      <c r="B23" s="31" t="s">
        <v>27</v>
      </c>
      <c r="C23" s="32" t="s">
        <v>7</v>
      </c>
      <c r="D23" s="33">
        <v>1</v>
      </c>
      <c r="E23" s="58">
        <v>0</v>
      </c>
      <c r="F23" s="26">
        <f t="shared" si="1"/>
        <v>0</v>
      </c>
      <c r="G23" s="9"/>
    </row>
    <row r="24" spans="1:8" ht="15.95" customHeight="1" thickBot="1" x14ac:dyDescent="0.3">
      <c r="A24" s="30" t="s">
        <v>25</v>
      </c>
      <c r="B24" s="31" t="s">
        <v>28</v>
      </c>
      <c r="C24" s="32" t="s">
        <v>14</v>
      </c>
      <c r="D24" s="33">
        <v>20</v>
      </c>
      <c r="E24" s="58">
        <v>0</v>
      </c>
      <c r="F24" s="26">
        <f t="shared" si="1"/>
        <v>0</v>
      </c>
      <c r="G24" s="5"/>
    </row>
    <row r="25" spans="1:8" ht="32.1" customHeight="1" thickBot="1" x14ac:dyDescent="0.3">
      <c r="A25" s="30" t="s">
        <v>25</v>
      </c>
      <c r="B25" s="31" t="s">
        <v>29</v>
      </c>
      <c r="C25" s="32" t="s">
        <v>7</v>
      </c>
      <c r="D25" s="33">
        <v>1</v>
      </c>
      <c r="E25" s="58">
        <v>0</v>
      </c>
      <c r="F25" s="26">
        <f t="shared" si="1"/>
        <v>0</v>
      </c>
      <c r="G25" s="5"/>
    </row>
    <row r="26" spans="1:8" ht="32.1" customHeight="1" thickBot="1" x14ac:dyDescent="0.3">
      <c r="A26" s="30" t="s">
        <v>30</v>
      </c>
      <c r="B26" s="31" t="s">
        <v>56</v>
      </c>
      <c r="C26" s="32" t="s">
        <v>7</v>
      </c>
      <c r="D26" s="33">
        <v>1</v>
      </c>
      <c r="E26" s="58">
        <v>0</v>
      </c>
      <c r="F26" s="26">
        <f t="shared" si="1"/>
        <v>0</v>
      </c>
      <c r="G26" s="5"/>
    </row>
    <row r="27" spans="1:8" ht="58.5" customHeight="1" thickBot="1" x14ac:dyDescent="0.3">
      <c r="A27" s="30" t="s">
        <v>31</v>
      </c>
      <c r="B27" s="31" t="s">
        <v>32</v>
      </c>
      <c r="C27" s="32" t="s">
        <v>11</v>
      </c>
      <c r="D27" s="33">
        <v>1</v>
      </c>
      <c r="E27" s="58">
        <v>0</v>
      </c>
      <c r="F27" s="26">
        <f t="shared" si="1"/>
        <v>0</v>
      </c>
      <c r="G27" s="62" t="s">
        <v>57</v>
      </c>
    </row>
    <row r="28" spans="1:8" ht="57" customHeight="1" thickBot="1" x14ac:dyDescent="0.3">
      <c r="A28" s="30" t="s">
        <v>31</v>
      </c>
      <c r="B28" s="31" t="s">
        <v>33</v>
      </c>
      <c r="C28" s="32" t="s">
        <v>7</v>
      </c>
      <c r="D28" s="33">
        <v>1</v>
      </c>
      <c r="E28" s="58">
        <v>0</v>
      </c>
      <c r="F28" s="26">
        <f t="shared" si="1"/>
        <v>0</v>
      </c>
      <c r="G28" s="9"/>
    </row>
    <row r="29" spans="1:8" ht="57" customHeight="1" thickBot="1" x14ac:dyDescent="0.3">
      <c r="A29" s="30" t="s">
        <v>41</v>
      </c>
      <c r="B29" s="31" t="s">
        <v>58</v>
      </c>
      <c r="C29" s="32" t="s">
        <v>7</v>
      </c>
      <c r="D29" s="33">
        <v>1</v>
      </c>
      <c r="E29" s="58">
        <v>0</v>
      </c>
      <c r="F29" s="26">
        <f t="shared" si="1"/>
        <v>0</v>
      </c>
      <c r="G29" s="7"/>
    </row>
    <row r="30" spans="1:8" ht="57" customHeight="1" thickBot="1" x14ac:dyDescent="0.3">
      <c r="A30" s="30" t="s">
        <v>41</v>
      </c>
      <c r="B30" s="31" t="s">
        <v>42</v>
      </c>
      <c r="C30" s="32" t="s">
        <v>7</v>
      </c>
      <c r="D30" s="33">
        <v>1</v>
      </c>
      <c r="E30" s="58">
        <v>0</v>
      </c>
      <c r="F30" s="26">
        <f t="shared" si="1"/>
        <v>0</v>
      </c>
      <c r="G30" s="7"/>
    </row>
    <row r="31" spans="1:8" ht="57" customHeight="1" thickBot="1" x14ac:dyDescent="0.3">
      <c r="A31" s="30" t="s">
        <v>41</v>
      </c>
      <c r="B31" s="31" t="s">
        <v>43</v>
      </c>
      <c r="C31" s="32" t="s">
        <v>7</v>
      </c>
      <c r="D31" s="33">
        <v>1</v>
      </c>
      <c r="E31" s="58">
        <v>0</v>
      </c>
      <c r="F31" s="26">
        <f t="shared" si="1"/>
        <v>0</v>
      </c>
      <c r="G31" s="7"/>
    </row>
    <row r="32" spans="1:8" ht="57" customHeight="1" thickBot="1" x14ac:dyDescent="0.3">
      <c r="A32" s="30" t="s">
        <v>41</v>
      </c>
      <c r="B32" s="31" t="s">
        <v>44</v>
      </c>
      <c r="C32" s="32" t="s">
        <v>7</v>
      </c>
      <c r="D32" s="33">
        <v>1</v>
      </c>
      <c r="E32" s="58">
        <v>0</v>
      </c>
      <c r="F32" s="26">
        <f t="shared" si="1"/>
        <v>0</v>
      </c>
      <c r="G32" s="7"/>
    </row>
    <row r="33" spans="1:8" ht="57" customHeight="1" thickBot="1" x14ac:dyDescent="0.3">
      <c r="A33" s="30" t="s">
        <v>41</v>
      </c>
      <c r="B33" s="31" t="s">
        <v>45</v>
      </c>
      <c r="C33" s="32" t="s">
        <v>7</v>
      </c>
      <c r="D33" s="33">
        <v>1</v>
      </c>
      <c r="E33" s="58">
        <v>0</v>
      </c>
      <c r="F33" s="26">
        <f t="shared" si="1"/>
        <v>0</v>
      </c>
      <c r="G33" s="7"/>
    </row>
    <row r="34" spans="1:8" ht="57" customHeight="1" thickBot="1" x14ac:dyDescent="0.3">
      <c r="A34" s="30" t="s">
        <v>41</v>
      </c>
      <c r="B34" s="35" t="s">
        <v>50</v>
      </c>
      <c r="C34" s="32" t="s">
        <v>14</v>
      </c>
      <c r="D34" s="33">
        <v>1</v>
      </c>
      <c r="E34" s="58">
        <v>0</v>
      </c>
      <c r="F34" s="26">
        <f t="shared" si="1"/>
        <v>0</v>
      </c>
      <c r="G34" s="60" t="s">
        <v>46</v>
      </c>
    </row>
    <row r="35" spans="1:8" ht="57" customHeight="1" thickBot="1" x14ac:dyDescent="0.3">
      <c r="A35" s="16" t="s">
        <v>41</v>
      </c>
      <c r="B35" s="20" t="s">
        <v>59</v>
      </c>
      <c r="C35" s="17" t="s">
        <v>7</v>
      </c>
      <c r="D35" s="18">
        <v>1</v>
      </c>
      <c r="E35" s="58">
        <v>0</v>
      </c>
      <c r="F35" s="26">
        <f t="shared" si="1"/>
        <v>0</v>
      </c>
      <c r="G35" s="60" t="s">
        <v>46</v>
      </c>
      <c r="H35" s="19"/>
    </row>
    <row r="36" spans="1:8" ht="57" customHeight="1" thickBot="1" x14ac:dyDescent="0.3">
      <c r="A36" s="16" t="s">
        <v>41</v>
      </c>
      <c r="B36" s="20" t="s">
        <v>60</v>
      </c>
      <c r="C36" s="17" t="s">
        <v>7</v>
      </c>
      <c r="D36" s="18">
        <v>1</v>
      </c>
      <c r="E36" s="59">
        <v>0</v>
      </c>
      <c r="F36" s="39">
        <f t="shared" si="1"/>
        <v>0</v>
      </c>
      <c r="G36" s="60" t="s">
        <v>46</v>
      </c>
      <c r="H36" s="19"/>
    </row>
    <row r="37" spans="1:8" ht="15.95" customHeight="1" thickBot="1" x14ac:dyDescent="0.3">
      <c r="A37" s="12"/>
      <c r="B37" s="13"/>
      <c r="C37" s="14"/>
      <c r="D37" s="14"/>
      <c r="E37" s="14"/>
      <c r="F37" s="40"/>
      <c r="G37" s="41"/>
    </row>
    <row r="38" spans="1:8" ht="15" customHeight="1" x14ac:dyDescent="0.25">
      <c r="A38" s="41"/>
      <c r="B38" s="3"/>
      <c r="C38" s="47" t="s">
        <v>34</v>
      </c>
      <c r="D38" s="48"/>
      <c r="E38" s="49">
        <f>SUM(F4:F36)</f>
        <v>0</v>
      </c>
      <c r="F38" s="49"/>
      <c r="G38" s="1"/>
    </row>
    <row r="39" spans="1:8" ht="15" customHeight="1" x14ac:dyDescent="0.25">
      <c r="A39" s="41"/>
      <c r="B39" s="3"/>
      <c r="C39" s="44" t="s">
        <v>35</v>
      </c>
      <c r="D39" s="45"/>
      <c r="E39" s="61">
        <v>0</v>
      </c>
      <c r="F39" s="61"/>
      <c r="G39" s="1"/>
    </row>
    <row r="40" spans="1:8" ht="15" customHeight="1" x14ac:dyDescent="0.25">
      <c r="A40" s="41"/>
      <c r="B40" s="3"/>
      <c r="C40" s="44" t="s">
        <v>36</v>
      </c>
      <c r="D40" s="45"/>
      <c r="E40" s="54">
        <f>E38*E39</f>
        <v>0</v>
      </c>
      <c r="F40" s="54"/>
      <c r="G40" s="1"/>
    </row>
    <row r="41" spans="1:8" ht="15.75" customHeight="1" x14ac:dyDescent="0.25">
      <c r="A41" s="41"/>
      <c r="B41" s="3"/>
      <c r="C41" s="52" t="s">
        <v>37</v>
      </c>
      <c r="D41" s="53"/>
      <c r="E41" s="46">
        <f>E38+E40</f>
        <v>0</v>
      </c>
      <c r="F41" s="46"/>
      <c r="G41" s="1"/>
    </row>
    <row r="42" spans="1:8" ht="14.1" customHeight="1" x14ac:dyDescent="0.25">
      <c r="A42" s="41"/>
      <c r="B42" s="41"/>
      <c r="C42" s="2"/>
      <c r="D42" s="2"/>
      <c r="E42" s="2"/>
      <c r="F42" s="2"/>
      <c r="G42" s="41"/>
    </row>
    <row r="43" spans="1:8" ht="15" customHeight="1" x14ac:dyDescent="0.25">
      <c r="A43" s="50" t="s">
        <v>38</v>
      </c>
      <c r="B43" s="51"/>
      <c r="C43" s="51"/>
      <c r="D43" s="41"/>
      <c r="E43" s="41"/>
      <c r="F43" s="41"/>
      <c r="G43" s="41"/>
    </row>
    <row r="44" spans="1:8" ht="15" customHeight="1" x14ac:dyDescent="0.25">
      <c r="A44" s="50" t="s">
        <v>39</v>
      </c>
      <c r="B44" s="51"/>
      <c r="C44" s="51"/>
      <c r="D44" s="41"/>
      <c r="E44" s="41"/>
      <c r="F44" s="41"/>
      <c r="G44" s="41"/>
    </row>
    <row r="45" spans="1:8" ht="15" customHeight="1" x14ac:dyDescent="0.25">
      <c r="A45" s="50" t="s">
        <v>40</v>
      </c>
      <c r="B45" s="51"/>
      <c r="C45" s="51"/>
      <c r="D45" s="51"/>
      <c r="E45" s="41"/>
      <c r="F45" s="41"/>
      <c r="G45" s="41"/>
    </row>
    <row r="46" spans="1:8" ht="13.5" customHeight="1" x14ac:dyDescent="0.25">
      <c r="A46" s="55"/>
      <c r="B46" s="55"/>
      <c r="C46" s="55"/>
      <c r="D46" s="55"/>
      <c r="E46" s="41"/>
      <c r="F46" s="41"/>
      <c r="G46" s="41"/>
    </row>
  </sheetData>
  <sheetProtection algorithmName="SHA-512" hashValue="KsCgAWOXEiIABNIsXVDeb8/t1PXYFgoDlK25aiy7HBwit3ET66yXZsM89P8g/tCPDGpzJlr954QEQ0ZjZnkvfg==" saltValue="bsvzWQFAfha/CMs/lmUXMw==" spinCount="100000" sheet="1" objects="1" scenarios="1" selectLockedCells="1"/>
  <mergeCells count="12">
    <mergeCell ref="A43:C43"/>
    <mergeCell ref="C41:D41"/>
    <mergeCell ref="E40:F40"/>
    <mergeCell ref="A45:D46"/>
    <mergeCell ref="A44:C44"/>
    <mergeCell ref="A1:F1"/>
    <mergeCell ref="E39:F39"/>
    <mergeCell ref="C39:D39"/>
    <mergeCell ref="E41:F41"/>
    <mergeCell ref="C38:D38"/>
    <mergeCell ref="E38:F38"/>
    <mergeCell ref="C40:D40"/>
  </mergeCells>
  <pageMargins left="0.7" right="0.7" top="0.78749999999999998" bottom="0.78749999999999998" header="0.51180599999999998" footer="0.51180599999999998"/>
  <pageSetup scale="36"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11" zoomScaleNormal="100" workbookViewId="0">
      <selection activeCell="G7" sqref="G7"/>
    </sheetView>
  </sheetViews>
  <sheetFormatPr defaultRowHeight="15" x14ac:dyDescent="0.25"/>
  <cols>
    <col min="1" max="1" width="24.85546875" style="67" customWidth="1"/>
    <col min="2" max="2" width="38.140625" style="67" customWidth="1"/>
    <col min="3" max="3" width="9.140625" style="67"/>
    <col min="4" max="4" width="12.5703125" style="67" customWidth="1"/>
    <col min="5" max="5" width="14" style="67" customWidth="1"/>
    <col min="6" max="6" width="18.5703125" style="67" customWidth="1"/>
    <col min="7" max="7" width="26.140625" style="67" customWidth="1"/>
    <col min="8" max="16384" width="9.140625" style="67"/>
  </cols>
  <sheetData>
    <row r="1" spans="1:7" ht="15.75" x14ac:dyDescent="0.25">
      <c r="A1" s="65" t="s">
        <v>81</v>
      </c>
      <c r="B1" s="65"/>
      <c r="C1" s="65"/>
      <c r="D1" s="65"/>
      <c r="E1" s="65"/>
      <c r="F1" s="65"/>
      <c r="G1" s="66"/>
    </row>
    <row r="2" spans="1:7" ht="15.75" thickBot="1" x14ac:dyDescent="0.3">
      <c r="A2" s="66"/>
      <c r="B2" s="66"/>
      <c r="C2" s="66"/>
      <c r="D2" s="66"/>
      <c r="E2" s="66"/>
      <c r="F2" s="66"/>
      <c r="G2" s="66"/>
    </row>
    <row r="3" spans="1:7" ht="45" x14ac:dyDescent="0.25">
      <c r="A3" s="68" t="s">
        <v>0</v>
      </c>
      <c r="B3" s="69" t="s">
        <v>1</v>
      </c>
      <c r="C3" s="69" t="s">
        <v>2</v>
      </c>
      <c r="D3" s="69" t="s">
        <v>3</v>
      </c>
      <c r="E3" s="69" t="s">
        <v>4</v>
      </c>
      <c r="F3" s="70" t="s">
        <v>5</v>
      </c>
      <c r="G3" s="71"/>
    </row>
    <row r="4" spans="1:7" ht="93.75" customHeight="1" thickBot="1" x14ac:dyDescent="0.3">
      <c r="A4" s="72" t="s">
        <v>61</v>
      </c>
      <c r="B4" s="73" t="s">
        <v>62</v>
      </c>
      <c r="C4" s="74" t="s">
        <v>7</v>
      </c>
      <c r="D4" s="74">
        <v>1</v>
      </c>
      <c r="E4" s="27">
        <v>0</v>
      </c>
      <c r="F4" s="75">
        <f t="shared" ref="F4" si="0">E4*D4</f>
        <v>0</v>
      </c>
      <c r="G4" s="66"/>
    </row>
    <row r="5" spans="1:7" ht="133.5" customHeight="1" thickBot="1" x14ac:dyDescent="0.3">
      <c r="A5" s="72" t="s">
        <v>8</v>
      </c>
      <c r="B5" s="76" t="s">
        <v>63</v>
      </c>
      <c r="C5" s="74" t="s">
        <v>7</v>
      </c>
      <c r="D5" s="74">
        <v>1</v>
      </c>
      <c r="E5" s="27">
        <v>0</v>
      </c>
      <c r="F5" s="75">
        <f t="shared" ref="F5:F21" si="1">E5*D5</f>
        <v>0</v>
      </c>
      <c r="G5" s="91" t="s">
        <v>10</v>
      </c>
    </row>
    <row r="6" spans="1:7" ht="114.75" customHeight="1" thickBot="1" x14ac:dyDescent="0.3">
      <c r="A6" s="72" t="s">
        <v>8</v>
      </c>
      <c r="B6" s="73" t="s">
        <v>64</v>
      </c>
      <c r="C6" s="74" t="s">
        <v>11</v>
      </c>
      <c r="D6" s="74">
        <v>1</v>
      </c>
      <c r="E6" s="27">
        <v>0</v>
      </c>
      <c r="F6" s="75">
        <f t="shared" si="1"/>
        <v>0</v>
      </c>
      <c r="G6" s="91" t="s">
        <v>10</v>
      </c>
    </row>
    <row r="7" spans="1:7" ht="57.75" customHeight="1" x14ac:dyDescent="0.25">
      <c r="A7" s="72" t="s">
        <v>12</v>
      </c>
      <c r="B7" s="73" t="s">
        <v>65</v>
      </c>
      <c r="C7" s="74" t="s">
        <v>14</v>
      </c>
      <c r="D7" s="74">
        <v>12</v>
      </c>
      <c r="E7" s="27">
        <v>0</v>
      </c>
      <c r="F7" s="75">
        <f t="shared" si="1"/>
        <v>0</v>
      </c>
      <c r="G7" s="66"/>
    </row>
    <row r="8" spans="1:7" ht="84" customHeight="1" x14ac:dyDescent="0.25">
      <c r="A8" s="77" t="s">
        <v>12</v>
      </c>
      <c r="B8" s="73" t="s">
        <v>66</v>
      </c>
      <c r="C8" s="74" t="s">
        <v>14</v>
      </c>
      <c r="D8" s="74">
        <v>12</v>
      </c>
      <c r="E8" s="27">
        <v>0</v>
      </c>
      <c r="F8" s="75">
        <f t="shared" si="1"/>
        <v>0</v>
      </c>
      <c r="G8" s="66"/>
    </row>
    <row r="9" spans="1:7" ht="87.75" customHeight="1" x14ac:dyDescent="0.25">
      <c r="A9" s="72" t="s">
        <v>12</v>
      </c>
      <c r="B9" s="73" t="s">
        <v>67</v>
      </c>
      <c r="C9" s="74" t="s">
        <v>14</v>
      </c>
      <c r="D9" s="74">
        <v>4</v>
      </c>
      <c r="E9" s="27">
        <v>0</v>
      </c>
      <c r="F9" s="75">
        <f t="shared" si="1"/>
        <v>0</v>
      </c>
      <c r="G9" s="78"/>
    </row>
    <row r="10" spans="1:7" ht="87.75" customHeight="1" thickBot="1" x14ac:dyDescent="0.3">
      <c r="A10" s="72" t="s">
        <v>12</v>
      </c>
      <c r="B10" s="73" t="s">
        <v>68</v>
      </c>
      <c r="C10" s="74" t="s">
        <v>14</v>
      </c>
      <c r="D10" s="74">
        <v>2</v>
      </c>
      <c r="E10" s="27">
        <v>0</v>
      </c>
      <c r="F10" s="75">
        <f t="shared" si="1"/>
        <v>0</v>
      </c>
      <c r="G10" s="66"/>
    </row>
    <row r="11" spans="1:7" ht="87" customHeight="1" thickBot="1" x14ac:dyDescent="0.3">
      <c r="A11" s="72" t="s">
        <v>12</v>
      </c>
      <c r="B11" s="73" t="s">
        <v>69</v>
      </c>
      <c r="C11" s="74" t="s">
        <v>7</v>
      </c>
      <c r="D11" s="74">
        <v>1</v>
      </c>
      <c r="E11" s="27">
        <v>0</v>
      </c>
      <c r="F11" s="75">
        <f t="shared" si="1"/>
        <v>0</v>
      </c>
      <c r="G11" s="91" t="s">
        <v>20</v>
      </c>
    </row>
    <row r="12" spans="1:7" ht="85.5" customHeight="1" x14ac:dyDescent="0.25">
      <c r="A12" s="72" t="s">
        <v>25</v>
      </c>
      <c r="B12" s="73" t="s">
        <v>26</v>
      </c>
      <c r="C12" s="74" t="s">
        <v>7</v>
      </c>
      <c r="D12" s="74">
        <v>1</v>
      </c>
      <c r="E12" s="27">
        <v>0</v>
      </c>
      <c r="F12" s="75">
        <f t="shared" si="1"/>
        <v>0</v>
      </c>
      <c r="G12" s="66"/>
    </row>
    <row r="13" spans="1:7" ht="60" customHeight="1" x14ac:dyDescent="0.25">
      <c r="A13" s="72" t="s">
        <v>25</v>
      </c>
      <c r="B13" s="73" t="s">
        <v>28</v>
      </c>
      <c r="C13" s="74" t="s">
        <v>14</v>
      </c>
      <c r="D13" s="74">
        <v>10</v>
      </c>
      <c r="E13" s="27">
        <v>0</v>
      </c>
      <c r="F13" s="75">
        <f t="shared" si="1"/>
        <v>0</v>
      </c>
      <c r="G13" s="66"/>
    </row>
    <row r="14" spans="1:7" ht="96.75" customHeight="1" thickBot="1" x14ac:dyDescent="0.3">
      <c r="A14" s="72" t="s">
        <v>25</v>
      </c>
      <c r="B14" s="73" t="s">
        <v>70</v>
      </c>
      <c r="C14" s="74" t="s">
        <v>11</v>
      </c>
      <c r="D14" s="74">
        <v>1</v>
      </c>
      <c r="E14" s="27">
        <v>0</v>
      </c>
      <c r="F14" s="75">
        <f t="shared" si="1"/>
        <v>0</v>
      </c>
      <c r="G14" s="66"/>
    </row>
    <row r="15" spans="1:7" ht="66" customHeight="1" thickBot="1" x14ac:dyDescent="0.3">
      <c r="A15" s="72" t="s">
        <v>25</v>
      </c>
      <c r="B15" s="73" t="s">
        <v>71</v>
      </c>
      <c r="C15" s="74" t="s">
        <v>11</v>
      </c>
      <c r="D15" s="74">
        <v>1</v>
      </c>
      <c r="E15" s="27">
        <v>0</v>
      </c>
      <c r="F15" s="75">
        <f t="shared" si="1"/>
        <v>0</v>
      </c>
      <c r="G15" s="79" t="s">
        <v>72</v>
      </c>
    </row>
    <row r="16" spans="1:7" ht="141.75" customHeight="1" thickBot="1" x14ac:dyDescent="0.3">
      <c r="A16" s="72" t="s">
        <v>31</v>
      </c>
      <c r="B16" s="80" t="s">
        <v>32</v>
      </c>
      <c r="C16" s="74" t="s">
        <v>7</v>
      </c>
      <c r="D16" s="81">
        <v>1</v>
      </c>
      <c r="E16" s="27">
        <v>0</v>
      </c>
      <c r="F16" s="75">
        <f t="shared" si="1"/>
        <v>0</v>
      </c>
      <c r="G16" s="92" t="s">
        <v>73</v>
      </c>
    </row>
    <row r="17" spans="1:7" ht="103.5" customHeight="1" thickBot="1" x14ac:dyDescent="0.3">
      <c r="A17" s="73" t="s">
        <v>31</v>
      </c>
      <c r="B17" s="73" t="s">
        <v>33</v>
      </c>
      <c r="C17" s="74" t="s">
        <v>11</v>
      </c>
      <c r="D17" s="74">
        <v>1</v>
      </c>
      <c r="E17" s="27">
        <v>0</v>
      </c>
      <c r="F17" s="75">
        <f t="shared" si="1"/>
        <v>0</v>
      </c>
      <c r="G17" s="92" t="s">
        <v>73</v>
      </c>
    </row>
    <row r="18" spans="1:7" ht="72" customHeight="1" thickBot="1" x14ac:dyDescent="0.3">
      <c r="A18" s="72" t="s">
        <v>30</v>
      </c>
      <c r="B18" s="80" t="s">
        <v>74</v>
      </c>
      <c r="C18" s="74" t="s">
        <v>7</v>
      </c>
      <c r="D18" s="74">
        <v>1</v>
      </c>
      <c r="E18" s="27">
        <v>0</v>
      </c>
      <c r="F18" s="75">
        <f t="shared" si="1"/>
        <v>0</v>
      </c>
      <c r="G18" s="92" t="s">
        <v>73</v>
      </c>
    </row>
    <row r="19" spans="1:7" ht="63" customHeight="1" thickBot="1" x14ac:dyDescent="0.3">
      <c r="A19" s="72" t="s">
        <v>30</v>
      </c>
      <c r="B19" s="80" t="s">
        <v>75</v>
      </c>
      <c r="C19" s="74" t="s">
        <v>14</v>
      </c>
      <c r="D19" s="74">
        <v>4</v>
      </c>
      <c r="E19" s="27">
        <v>0</v>
      </c>
      <c r="F19" s="75">
        <f t="shared" si="1"/>
        <v>0</v>
      </c>
      <c r="G19" s="92" t="s">
        <v>46</v>
      </c>
    </row>
    <row r="20" spans="1:7" ht="59.25" customHeight="1" x14ac:dyDescent="0.25">
      <c r="A20" s="72" t="s">
        <v>30</v>
      </c>
      <c r="B20" s="73" t="s">
        <v>76</v>
      </c>
      <c r="C20" s="74" t="s">
        <v>14</v>
      </c>
      <c r="D20" s="74">
        <v>4</v>
      </c>
      <c r="E20" s="27">
        <v>0</v>
      </c>
      <c r="F20" s="75">
        <f t="shared" si="1"/>
        <v>0</v>
      </c>
      <c r="G20" s="66"/>
    </row>
    <row r="21" spans="1:7" ht="48.75" customHeight="1" x14ac:dyDescent="0.25">
      <c r="A21" s="72" t="s">
        <v>30</v>
      </c>
      <c r="B21" s="73" t="s">
        <v>77</v>
      </c>
      <c r="C21" s="74" t="s">
        <v>14</v>
      </c>
      <c r="D21" s="81">
        <v>4</v>
      </c>
      <c r="E21" s="27">
        <v>0</v>
      </c>
      <c r="F21" s="75">
        <f t="shared" si="1"/>
        <v>0</v>
      </c>
      <c r="G21" s="66"/>
    </row>
    <row r="22" spans="1:7" ht="15.75" thickBot="1" x14ac:dyDescent="0.3">
      <c r="A22" s="71"/>
      <c r="B22" s="66"/>
      <c r="C22" s="66"/>
      <c r="D22" s="66"/>
      <c r="E22" s="66"/>
      <c r="F22" s="66"/>
      <c r="G22" s="66"/>
    </row>
    <row r="23" spans="1:7" x14ac:dyDescent="0.25">
      <c r="A23" s="66"/>
      <c r="B23" s="82"/>
      <c r="C23" s="83" t="s">
        <v>34</v>
      </c>
      <c r="D23" s="83"/>
      <c r="E23" s="84">
        <f>SUM(F4:F21)</f>
        <v>0</v>
      </c>
      <c r="F23" s="84"/>
      <c r="G23" s="66"/>
    </row>
    <row r="24" spans="1:7" x14ac:dyDescent="0.25">
      <c r="A24" s="66"/>
      <c r="B24" s="82"/>
      <c r="C24" s="85" t="s">
        <v>35</v>
      </c>
      <c r="D24" s="85"/>
      <c r="E24" s="56">
        <v>0</v>
      </c>
      <c r="F24" s="56"/>
      <c r="G24" s="66"/>
    </row>
    <row r="25" spans="1:7" x14ac:dyDescent="0.25">
      <c r="A25" s="66"/>
      <c r="B25" s="82"/>
      <c r="C25" s="85" t="s">
        <v>36</v>
      </c>
      <c r="D25" s="85"/>
      <c r="E25" s="86">
        <f>E23*E24</f>
        <v>0</v>
      </c>
      <c r="F25" s="86"/>
      <c r="G25" s="66"/>
    </row>
    <row r="26" spans="1:7" ht="15.75" thickBot="1" x14ac:dyDescent="0.3">
      <c r="A26" s="66"/>
      <c r="B26" s="82"/>
      <c r="C26" s="87" t="s">
        <v>37</v>
      </c>
      <c r="D26" s="87"/>
      <c r="E26" s="88">
        <f>E23+E25</f>
        <v>0</v>
      </c>
      <c r="F26" s="88"/>
      <c r="G26" s="66"/>
    </row>
    <row r="27" spans="1:7" x14ac:dyDescent="0.25">
      <c r="A27" s="66"/>
      <c r="B27" s="66"/>
      <c r="C27" s="66"/>
      <c r="D27" s="66"/>
      <c r="E27" s="66"/>
      <c r="F27" s="66"/>
      <c r="G27" s="66"/>
    </row>
    <row r="28" spans="1:7" x14ac:dyDescent="0.25">
      <c r="A28" s="89" t="s">
        <v>38</v>
      </c>
      <c r="B28" s="89"/>
      <c r="C28" s="89"/>
      <c r="D28" s="66"/>
      <c r="E28" s="66"/>
      <c r="F28" s="66"/>
      <c r="G28" s="66"/>
    </row>
    <row r="29" spans="1:7" x14ac:dyDescent="0.25">
      <c r="A29" s="89" t="s">
        <v>39</v>
      </c>
      <c r="B29" s="89"/>
      <c r="C29" s="89"/>
      <c r="D29" s="66"/>
      <c r="E29" s="66"/>
      <c r="F29" s="66"/>
      <c r="G29" s="66"/>
    </row>
    <row r="30" spans="1:7" x14ac:dyDescent="0.25">
      <c r="A30" s="89" t="s">
        <v>78</v>
      </c>
      <c r="B30" s="89"/>
      <c r="C30" s="89"/>
      <c r="D30" s="89"/>
      <c r="E30" s="66"/>
      <c r="F30" s="66"/>
      <c r="G30" s="66"/>
    </row>
    <row r="31" spans="1:7" x14ac:dyDescent="0.25">
      <c r="A31" s="90"/>
      <c r="B31" s="90"/>
      <c r="C31" s="90"/>
      <c r="D31" s="90"/>
      <c r="E31" s="66"/>
      <c r="F31" s="66"/>
      <c r="G31" s="66"/>
    </row>
  </sheetData>
  <sheetProtection algorithmName="SHA-512" hashValue="AuYW0cDuKPdBMH457L8bbXrjXNG6P2DqesF60NL6WbmMBAIiM3IEE1LEO/hgQEt1D+LG23io0cH/SQm1XIEmUw==" saltValue="eJmG+uUdwslrc+jEigED0Q==" spinCount="100000" sheet="1" objects="1" scenarios="1" selectLockedCells="1"/>
  <mergeCells count="12">
    <mergeCell ref="C25:D25"/>
    <mergeCell ref="E25:F25"/>
    <mergeCell ref="A1:F1"/>
    <mergeCell ref="C23:D23"/>
    <mergeCell ref="E23:F23"/>
    <mergeCell ref="C24:D24"/>
    <mergeCell ref="E24:F24"/>
    <mergeCell ref="C26:D26"/>
    <mergeCell ref="E26:F26"/>
    <mergeCell ref="A28:C28"/>
    <mergeCell ref="A29:C29"/>
    <mergeCell ref="A30:D31"/>
  </mergeCells>
  <pageMargins left="0.7" right="0.7" top="0.78740157499999996" bottom="0.78740157499999996" header="0.3" footer="0.3"/>
  <pageSetup paperSize="9" scale="60" orientation="portrait" r:id="rId1"/>
  <rowBreaks count="1" manualBreakCount="1">
    <brk id="1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>
      <selection activeCell="G7" sqref="G7"/>
    </sheetView>
  </sheetViews>
  <sheetFormatPr defaultRowHeight="15" x14ac:dyDescent="0.25"/>
  <cols>
    <col min="1" max="2" width="9.140625" style="67"/>
    <col min="3" max="3" width="22.7109375" style="67" customWidth="1"/>
    <col min="4" max="4" width="14.85546875" style="67" customWidth="1"/>
    <col min="5" max="16384" width="9.140625" style="67"/>
  </cols>
  <sheetData>
    <row r="1" spans="2:5" ht="15.75" thickBot="1" x14ac:dyDescent="0.3"/>
    <row r="2" spans="2:5" ht="15.75" thickBot="1" x14ac:dyDescent="0.3">
      <c r="B2" s="93" t="s">
        <v>79</v>
      </c>
      <c r="C2" s="94"/>
      <c r="D2" s="94"/>
      <c r="E2" s="95"/>
    </row>
    <row r="3" spans="2:5" ht="15.75" thickBot="1" x14ac:dyDescent="0.3"/>
    <row r="4" spans="2:5" x14ac:dyDescent="0.25">
      <c r="B4" s="83" t="s">
        <v>34</v>
      </c>
      <c r="C4" s="83"/>
      <c r="D4" s="84">
        <f>SUM(Konference!E38+Pantheon!E23)</f>
        <v>0</v>
      </c>
      <c r="E4" s="84"/>
    </row>
    <row r="5" spans="2:5" x14ac:dyDescent="0.25">
      <c r="B5" s="85" t="s">
        <v>35</v>
      </c>
      <c r="C5" s="85"/>
      <c r="D5" s="56">
        <v>0</v>
      </c>
      <c r="E5" s="56"/>
    </row>
    <row r="6" spans="2:5" x14ac:dyDescent="0.25">
      <c r="B6" s="85" t="s">
        <v>36</v>
      </c>
      <c r="C6" s="85"/>
      <c r="D6" s="86">
        <f>D4*D5</f>
        <v>0</v>
      </c>
      <c r="E6" s="86"/>
    </row>
    <row r="7" spans="2:5" ht="15.75" thickBot="1" x14ac:dyDescent="0.3">
      <c r="B7" s="87" t="s">
        <v>37</v>
      </c>
      <c r="C7" s="87"/>
      <c r="D7" s="88">
        <f>D4+D6</f>
        <v>0</v>
      </c>
      <c r="E7" s="88"/>
    </row>
  </sheetData>
  <sheetProtection algorithmName="SHA-512" hashValue="C7fRlduykk/C2sHrimXKI36mxfLjGWg7IEevD5ZQlVysOL2JOFomEpioTOtrebEc+iCoQWoIsEa6Pif7EBXaqw==" saltValue="dhkEqHC9dSr+H+Ki+Y8gag==" spinCount="100000" sheet="1" objects="1" scenarios="1" selectLockedCells="1"/>
  <mergeCells count="9">
    <mergeCell ref="B7:C7"/>
    <mergeCell ref="D7:E7"/>
    <mergeCell ref="B2:E2"/>
    <mergeCell ref="B4:C4"/>
    <mergeCell ref="D4:E4"/>
    <mergeCell ref="B5:C5"/>
    <mergeCell ref="D5:E5"/>
    <mergeCell ref="B6:C6"/>
    <mergeCell ref="D6:E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87871CEAC95B4ABBA7A3FE0EFD6D60" ma:contentTypeVersion="" ma:contentTypeDescription="Vytvoří nový dokument" ma:contentTypeScope="" ma:versionID="6fc7213921cceede5f417e1721bbead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A90528D-40CA-439A-8FC3-4AB8ACB7F4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CAEBD7-3D9B-4EE5-A39C-6FE5C2D64C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D6E081-6B3A-4833-8EBF-2CAB95132A0D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$ListId:dokumentyvz;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Konference</vt:lpstr>
      <vt:lpstr>Pantheon</vt:lpstr>
      <vt:lpstr>Celkova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Bouchalová Markéta</dc:creator>
  <cp:lastModifiedBy>Uživatel</cp:lastModifiedBy>
  <cp:lastPrinted>2019-10-11T15:03:01Z</cp:lastPrinted>
  <dcterms:created xsi:type="dcterms:W3CDTF">2019-09-30T08:55:51Z</dcterms:created>
  <dcterms:modified xsi:type="dcterms:W3CDTF">2019-10-11T15:03:16Z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0x010100D787871CEAC95B4ABBA7A3FE0EFD6D60</vt:lpwstr>
  </property>
</Properties>
</file>